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leigh4\account\Financial Compliance\_Quarterly Reports (10Q)\2024\Q3 - September 30, 2024\Web Files\"/>
    </mc:Choice>
  </mc:AlternateContent>
  <xr:revisionPtr revIDLastSave="0" documentId="13_ncr:1_{5402FC64-F033-4919-B1B7-7DB496E400E5}" xr6:coauthVersionLast="47" xr6:coauthVersionMax="47" xr10:uidLastSave="{00000000-0000-0000-0000-000000000000}"/>
  <bookViews>
    <workbookView xWindow="-108" yWindow="-108" windowWidth="41496" windowHeight="16776" xr2:uid="{AC131386-D8BD-463D-A7FB-E04EF41BCA2D}"/>
  </bookViews>
  <sheets>
    <sheet name="September 30, 2024" sheetId="8" r:id="rId1"/>
    <sheet name="December 31, 2023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C21" i="8"/>
  <c r="C18" i="8"/>
  <c r="E19" i="8" l="1"/>
  <c r="C24" i="8" s="1"/>
  <c r="C25" i="8" l="1"/>
  <c r="C21" i="6"/>
  <c r="G29" i="6"/>
  <c r="C29" i="6"/>
  <c r="G27" i="6"/>
  <c r="G30" i="6" s="1"/>
  <c r="C27" i="6"/>
  <c r="C30" i="6" s="1"/>
  <c r="G21" i="6"/>
  <c r="G19" i="6"/>
  <c r="G22" i="6" s="1"/>
  <c r="C19" i="6"/>
  <c r="C22" i="6" s="1"/>
</calcChain>
</file>

<file path=xl/sharedStrings.xml><?xml version="1.0" encoding="utf-8"?>
<sst xmlns="http://schemas.openxmlformats.org/spreadsheetml/2006/main" count="33" uniqueCount="19">
  <si>
    <t xml:space="preserve">Three Months Ended </t>
  </si>
  <si>
    <t>Reported average selling price</t>
  </si>
  <si>
    <t>Reported average selling price variance</t>
  </si>
  <si>
    <t>Mix-adjusted ASP variance</t>
  </si>
  <si>
    <t>Martin Marietta Materials, Inc.</t>
  </si>
  <si>
    <t>(dollars per ton)</t>
  </si>
  <si>
    <t xml:space="preserve">Year Ended </t>
  </si>
  <si>
    <t xml:space="preserve">December 31, </t>
  </si>
  <si>
    <t>Adjustment for impact of product, geographic and other mix</t>
  </si>
  <si>
    <t>Aggregates:</t>
  </si>
  <si>
    <t>Cement - Continuing Operations:</t>
  </si>
  <si>
    <t>Mix-adjusted ASP</t>
  </si>
  <si>
    <t>Mix-Adjusted Average Selling Price and Variances</t>
  </si>
  <si>
    <t>Adjusted for impact of acquisitions</t>
  </si>
  <si>
    <t>Organic average selling price</t>
  </si>
  <si>
    <t>Organic mix-adjusted ASP</t>
  </si>
  <si>
    <t>Organic average selling price variance</t>
  </si>
  <si>
    <t>Organic mix-adjusted ASP variance</t>
  </si>
  <si>
    <t xml:space="preserve">September 30,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</si>
</sst>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#,##0.0%\ ;\(#,##0.0%\);\(&quot;—%&quot;\);\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2" applyFont="1"/>
    <xf numFmtId="0" fontId="1" fillId="0" borderId="0" xfId="0" applyFont="1"/>
    <xf numFmtId="0" fontId="5" fillId="0" borderId="0" xfId="0" applyFont="1"/>
    <xf numFmtId="0" fontId="2" fillId="0" borderId="1" xfId="2" applyFont="1" applyBorder="1" applyAlignment="1">
      <alignment horizontal="center"/>
    </xf>
    <xf numFmtId="0" fontId="2" fillId="0" borderId="0" xfId="2" applyFont="1"/>
    <xf numFmtId="164" fontId="4" fillId="0" borderId="0" xfId="3" applyNumberFormat="1" applyFont="1" applyFill="1"/>
    <xf numFmtId="44" fontId="4" fillId="0" borderId="0" xfId="3" applyFont="1" applyFill="1"/>
    <xf numFmtId="44" fontId="4" fillId="0" borderId="2" xfId="3" applyFont="1" applyFill="1" applyBorder="1"/>
    <xf numFmtId="44" fontId="4" fillId="0" borderId="0" xfId="2" applyNumberFormat="1" applyFont="1"/>
    <xf numFmtId="43" fontId="4" fillId="0" borderId="0" xfId="3" applyNumberFormat="1" applyFont="1" applyFill="1"/>
    <xf numFmtId="44" fontId="4" fillId="0" borderId="3" xfId="3" applyFont="1" applyFill="1" applyBorder="1"/>
    <xf numFmtId="165" fontId="4" fillId="0" borderId="2" xfId="1" applyNumberFormat="1" applyFont="1" applyFill="1" applyBorder="1"/>
    <xf numFmtId="0" fontId="6" fillId="0" borderId="0" xfId="0" applyFont="1"/>
    <xf numFmtId="44" fontId="4" fillId="0" borderId="0" xfId="3" applyFont="1" applyFill="1" applyBorder="1"/>
    <xf numFmtId="44" fontId="4" fillId="0" borderId="4" xfId="3" applyFont="1" applyFill="1" applyBorder="1"/>
    <xf numFmtId="0" fontId="2" fillId="0" borderId="0" xfId="2" applyFont="1" applyAlignment="1">
      <alignment horizontal="center"/>
    </xf>
    <xf numFmtId="0" fontId="2" fillId="0" borderId="1" xfId="2" quotePrefix="1" applyFont="1" applyBorder="1" applyAlignment="1">
      <alignment horizontal="center"/>
    </xf>
    <xf numFmtId="0" fontId="2" fillId="0" borderId="1" xfId="2" applyFont="1" applyBorder="1" applyAlignment="1">
      <alignment horizontal="center"/>
    </xf>
  </cellXfs>
  <cellStyles count="4">
    <cellStyle name="Currency 2 2" xfId="3" xr:uid="{A637F66B-70A8-443B-BC37-74D0359990E4}"/>
    <cellStyle name="Normal" xfId="0" builtinId="0"/>
    <cellStyle name="Normal 2" xfId="2" xr:uid="{6582EF66-E444-4E40-A8B3-235FDAE1BE7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161925</xdr:rowOff>
    </xdr:from>
    <xdr:to>
      <xdr:col>4</xdr:col>
      <xdr:colOff>542925</xdr:colOff>
      <xdr:row>10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BDCD74-85B5-4442-A0DA-3EAB47823B2A}"/>
            </a:ext>
          </a:extLst>
        </xdr:cNvPr>
        <xdr:cNvSpPr txBox="1"/>
      </xdr:nvSpPr>
      <xdr:spPr>
        <a:xfrm>
          <a:off x="171450" y="733425"/>
          <a:ext cx="6448425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Mix-adjusted average selling price (Mix-adjusted ASP) is a non-GAAP measure that excludes the impact of period-over-period product, geographic and other mix on the average selling price. Mix-adjusted ASP is calculated by comparing current-period shipments to like-for-like shipments in the comparable prior period. Management uses this metric to evaluate the realization of pricing increases and believes this information is useful to investors as it provides same-on-same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pricing trends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The following reconciles reported average selling price to mix-adjusted ASP and corresponding variances.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161925</xdr:rowOff>
    </xdr:from>
    <xdr:to>
      <xdr:col>6</xdr:col>
      <xdr:colOff>628650</xdr:colOff>
      <xdr:row>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F8395F-F406-4E4B-94FF-A524182DE09E}"/>
            </a:ext>
          </a:extLst>
        </xdr:cNvPr>
        <xdr:cNvSpPr txBox="1"/>
      </xdr:nvSpPr>
      <xdr:spPr>
        <a:xfrm>
          <a:off x="171450" y="733425"/>
          <a:ext cx="7867650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Mix-adjusted average selling price (Mix-adjusted ASP) is a non-GAAP measure that excludes the impact of period-over-period product, geographic and other mix on the average selling price. Mix-adjusted ASP is calculated by comparing current-period shipments to like-for-like shipments in the comparable prior period. Management uses this metric to evaluate the realization of pricing increases and believes this information is useful to investors as it provides same-on-same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pricing trends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The following reconciles reported average selling price to mix-adjusted ASP and corresponding variances.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09EFF-84AB-43AC-ADEF-8C0D04DB6D2A}">
  <dimension ref="A1:E26"/>
  <sheetViews>
    <sheetView tabSelected="1" workbookViewId="0">
      <selection activeCell="C35" sqref="C35"/>
    </sheetView>
  </sheetViews>
  <sheetFormatPr defaultRowHeight="14.4" x14ac:dyDescent="0.3"/>
  <cols>
    <col min="1" max="1" width="67" bestFit="1" customWidth="1"/>
    <col min="3" max="3" width="11.6640625" customWidth="1"/>
    <col min="4" max="4" width="3.33203125" customWidth="1"/>
    <col min="5" max="5" width="10.88671875" customWidth="1"/>
  </cols>
  <sheetData>
    <row r="1" spans="1:5" x14ac:dyDescent="0.3">
      <c r="A1" s="1" t="s">
        <v>4</v>
      </c>
    </row>
    <row r="2" spans="1:5" x14ac:dyDescent="0.3">
      <c r="A2" s="1" t="s">
        <v>12</v>
      </c>
    </row>
    <row r="3" spans="1:5" x14ac:dyDescent="0.3">
      <c r="A3" s="14" t="s">
        <v>5</v>
      </c>
    </row>
    <row r="13" spans="1:5" s="4" customFormat="1" x14ac:dyDescent="0.3">
      <c r="A13" s="2"/>
      <c r="B13" s="2"/>
      <c r="C13" s="17" t="s">
        <v>0</v>
      </c>
      <c r="D13" s="17"/>
      <c r="E13" s="17"/>
    </row>
    <row r="14" spans="1:5" s="4" customFormat="1" x14ac:dyDescent="0.3">
      <c r="A14" s="2"/>
      <c r="B14" s="2"/>
      <c r="C14" s="18" t="s">
        <v>18</v>
      </c>
      <c r="D14" s="19"/>
      <c r="E14" s="19"/>
    </row>
    <row r="15" spans="1:5" s="4" customFormat="1" x14ac:dyDescent="0.3">
      <c r="A15" s="2"/>
      <c r="B15" s="2"/>
      <c r="C15" s="5">
        <v>2024</v>
      </c>
      <c r="D15" s="2"/>
      <c r="E15" s="5">
        <v>2023</v>
      </c>
    </row>
    <row r="16" spans="1:5" s="4" customFormat="1" x14ac:dyDescent="0.3">
      <c r="A16" s="6" t="s">
        <v>9</v>
      </c>
      <c r="B16" s="2"/>
      <c r="C16" s="7"/>
      <c r="D16" s="7"/>
      <c r="E16" s="7"/>
    </row>
    <row r="17" spans="1:5" s="4" customFormat="1" x14ac:dyDescent="0.3">
      <c r="A17" s="2" t="s">
        <v>1</v>
      </c>
      <c r="B17" s="2"/>
      <c r="C17" s="8">
        <v>21.52</v>
      </c>
      <c r="D17" s="8"/>
      <c r="E17" s="15">
        <v>19.98</v>
      </c>
    </row>
    <row r="18" spans="1:5" s="4" customFormat="1" x14ac:dyDescent="0.3">
      <c r="A18" s="2" t="s">
        <v>13</v>
      </c>
      <c r="B18" s="2"/>
      <c r="C18" s="11">
        <f>C19-C17</f>
        <v>0.26999999999999957</v>
      </c>
      <c r="D18" s="8"/>
      <c r="E18" s="11">
        <v>0</v>
      </c>
    </row>
    <row r="19" spans="1:5" s="4" customFormat="1" ht="15" thickBot="1" x14ac:dyDescent="0.35">
      <c r="A19" s="2" t="s">
        <v>14</v>
      </c>
      <c r="B19" s="2"/>
      <c r="C19" s="16">
        <v>21.79</v>
      </c>
      <c r="D19" s="8"/>
      <c r="E19" s="12">
        <f>SUM(E17:E18)</f>
        <v>19.98</v>
      </c>
    </row>
    <row r="20" spans="1:5" s="4" customFormat="1" ht="15" customHeight="1" thickTop="1" x14ac:dyDescent="0.3">
      <c r="A20" s="2" t="s">
        <v>8</v>
      </c>
      <c r="B20" s="2"/>
      <c r="C20" s="11">
        <v>-0.05</v>
      </c>
      <c r="D20" s="8"/>
      <c r="E20" s="8"/>
    </row>
    <row r="21" spans="1:5" s="4" customFormat="1" ht="15" thickBot="1" x14ac:dyDescent="0.35">
      <c r="A21" s="2" t="s">
        <v>15</v>
      </c>
      <c r="B21" s="2"/>
      <c r="C21" s="12">
        <f>C19+C20</f>
        <v>21.74</v>
      </c>
      <c r="D21" s="8"/>
      <c r="E21" s="8"/>
    </row>
    <row r="22" spans="1:5" s="4" customFormat="1" ht="15" thickTop="1" x14ac:dyDescent="0.3">
      <c r="A22" s="2"/>
      <c r="B22" s="2"/>
      <c r="C22" s="7"/>
      <c r="D22" s="7"/>
      <c r="E22" s="7"/>
    </row>
    <row r="23" spans="1:5" s="4" customFormat="1" ht="15" thickBot="1" x14ac:dyDescent="0.35">
      <c r="A23" s="2" t="s">
        <v>2</v>
      </c>
      <c r="B23" s="2"/>
      <c r="C23" s="13">
        <f>(C17-E17)/E17</f>
        <v>7.7077077077077033E-2</v>
      </c>
      <c r="D23" s="7"/>
      <c r="E23" s="7"/>
    </row>
    <row r="24" spans="1:5" s="4" customFormat="1" ht="15.6" thickTop="1" thickBot="1" x14ac:dyDescent="0.35">
      <c r="A24" s="2" t="s">
        <v>16</v>
      </c>
      <c r="B24" s="2"/>
      <c r="C24" s="13">
        <f>(C19-E19)/E19</f>
        <v>9.059059059059052E-2</v>
      </c>
      <c r="D24" s="7"/>
      <c r="E24" s="7"/>
    </row>
    <row r="25" spans="1:5" s="4" customFormat="1" ht="15.6" thickTop="1" thickBot="1" x14ac:dyDescent="0.35">
      <c r="A25" s="2" t="s">
        <v>17</v>
      </c>
      <c r="B25" s="2"/>
      <c r="C25" s="13">
        <f>((C21-E19)/E19)+0.1%</f>
        <v>8.9088088088087991E-2</v>
      </c>
      <c r="D25" s="7"/>
      <c r="E25" s="7"/>
    </row>
    <row r="26" spans="1:5" s="4" customFormat="1" ht="15" thickTop="1" x14ac:dyDescent="0.3">
      <c r="A26" s="3"/>
      <c r="B26" s="3"/>
      <c r="C26" s="3"/>
      <c r="D26" s="3"/>
      <c r="E26" s="3"/>
    </row>
  </sheetData>
  <mergeCells count="2">
    <mergeCell ref="C13:E13"/>
    <mergeCell ref="C14:E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3299A-E881-4418-920D-67511B14F352}">
  <dimension ref="A1:I31"/>
  <sheetViews>
    <sheetView workbookViewId="0">
      <selection activeCell="A34" sqref="A34"/>
    </sheetView>
  </sheetViews>
  <sheetFormatPr defaultRowHeight="14.4" x14ac:dyDescent="0.3"/>
  <cols>
    <col min="1" max="1" width="67" bestFit="1" customWidth="1"/>
    <col min="3" max="3" width="11.6640625" customWidth="1"/>
    <col min="4" max="4" width="3.33203125" customWidth="1"/>
    <col min="5" max="5" width="10.88671875" customWidth="1"/>
    <col min="6" max="6" width="6.109375" customWidth="1"/>
    <col min="7" max="7" width="10.44140625" customWidth="1"/>
    <col min="8" max="8" width="3.33203125" customWidth="1"/>
    <col min="9" max="9" width="10.44140625" customWidth="1"/>
  </cols>
  <sheetData>
    <row r="1" spans="1:9" x14ac:dyDescent="0.3">
      <c r="A1" s="1" t="s">
        <v>4</v>
      </c>
    </row>
    <row r="2" spans="1:9" x14ac:dyDescent="0.3">
      <c r="A2" s="1" t="s">
        <v>12</v>
      </c>
    </row>
    <row r="3" spans="1:9" x14ac:dyDescent="0.3">
      <c r="A3" s="14" t="s">
        <v>5</v>
      </c>
    </row>
    <row r="13" spans="1:9" s="4" customFormat="1" x14ac:dyDescent="0.3">
      <c r="A13" s="2"/>
      <c r="B13" s="2"/>
      <c r="C13" s="17" t="s">
        <v>0</v>
      </c>
      <c r="D13" s="17"/>
      <c r="E13" s="17"/>
      <c r="F13" s="3"/>
      <c r="G13" s="17" t="s">
        <v>6</v>
      </c>
      <c r="H13" s="17"/>
      <c r="I13" s="17"/>
    </row>
    <row r="14" spans="1:9" s="4" customFormat="1" x14ac:dyDescent="0.3">
      <c r="A14" s="2"/>
      <c r="B14" s="2"/>
      <c r="C14" s="18" t="s">
        <v>7</v>
      </c>
      <c r="D14" s="19"/>
      <c r="E14" s="19"/>
      <c r="F14" s="3"/>
      <c r="G14" s="18" t="s">
        <v>7</v>
      </c>
      <c r="H14" s="19"/>
      <c r="I14" s="19"/>
    </row>
    <row r="15" spans="1:9" s="4" customFormat="1" x14ac:dyDescent="0.3">
      <c r="A15" s="2"/>
      <c r="B15" s="2"/>
      <c r="C15" s="5">
        <v>2023</v>
      </c>
      <c r="D15" s="2"/>
      <c r="E15" s="5">
        <v>2022</v>
      </c>
      <c r="F15" s="3"/>
      <c r="G15" s="5">
        <v>2023</v>
      </c>
      <c r="H15" s="2"/>
      <c r="I15" s="5">
        <v>2022</v>
      </c>
    </row>
    <row r="16" spans="1:9" s="4" customFormat="1" x14ac:dyDescent="0.3">
      <c r="A16" s="6" t="s">
        <v>9</v>
      </c>
      <c r="B16" s="2"/>
      <c r="C16" s="7"/>
      <c r="D16" s="7"/>
      <c r="E16" s="7"/>
      <c r="F16" s="2"/>
      <c r="G16" s="7"/>
      <c r="H16" s="7"/>
      <c r="I16" s="7"/>
    </row>
    <row r="17" spans="1:9" s="4" customFormat="1" ht="15" thickBot="1" x14ac:dyDescent="0.35">
      <c r="A17" s="2" t="s">
        <v>1</v>
      </c>
      <c r="B17" s="2"/>
      <c r="C17" s="8">
        <v>20.22</v>
      </c>
      <c r="D17" s="8"/>
      <c r="E17" s="9">
        <v>17.579999999999998</v>
      </c>
      <c r="F17" s="10"/>
      <c r="G17" s="8">
        <v>19.84</v>
      </c>
      <c r="H17" s="8"/>
      <c r="I17" s="9">
        <v>16.68</v>
      </c>
    </row>
    <row r="18" spans="1:9" s="4" customFormat="1" ht="15" customHeight="1" thickTop="1" x14ac:dyDescent="0.3">
      <c r="A18" s="2" t="s">
        <v>8</v>
      </c>
      <c r="B18" s="2"/>
      <c r="C18" s="11">
        <v>-0.12</v>
      </c>
      <c r="D18" s="8"/>
      <c r="E18" s="8"/>
      <c r="F18" s="10"/>
      <c r="G18" s="11">
        <v>-0.28000000000000003</v>
      </c>
      <c r="H18" s="8"/>
      <c r="I18" s="8"/>
    </row>
    <row r="19" spans="1:9" s="4" customFormat="1" ht="15" thickBot="1" x14ac:dyDescent="0.35">
      <c r="A19" s="2" t="s">
        <v>11</v>
      </c>
      <c r="B19" s="2"/>
      <c r="C19" s="12">
        <f>C17+C18</f>
        <v>20.099999999999998</v>
      </c>
      <c r="D19" s="8"/>
      <c r="E19" s="8"/>
      <c r="F19" s="10"/>
      <c r="G19" s="12">
        <f>G17+G18</f>
        <v>19.559999999999999</v>
      </c>
      <c r="H19" s="8"/>
      <c r="I19" s="8"/>
    </row>
    <row r="20" spans="1:9" s="4" customFormat="1" ht="15" thickTop="1" x14ac:dyDescent="0.3">
      <c r="A20" s="2"/>
      <c r="B20" s="2"/>
      <c r="C20" s="7"/>
      <c r="D20" s="7"/>
      <c r="E20" s="7"/>
      <c r="F20" s="2"/>
      <c r="G20" s="7"/>
      <c r="H20" s="7"/>
      <c r="I20" s="7"/>
    </row>
    <row r="21" spans="1:9" s="4" customFormat="1" ht="15" thickBot="1" x14ac:dyDescent="0.35">
      <c r="A21" s="2" t="s">
        <v>2</v>
      </c>
      <c r="B21" s="2"/>
      <c r="C21" s="13">
        <f>(C17-E17)/E17</f>
        <v>0.15017064846416386</v>
      </c>
      <c r="D21" s="7"/>
      <c r="E21" s="7"/>
      <c r="F21" s="2"/>
      <c r="G21" s="13">
        <f>(G17-I17)/I17</f>
        <v>0.18944844124700241</v>
      </c>
      <c r="H21" s="7"/>
      <c r="I21" s="7"/>
    </row>
    <row r="22" spans="1:9" s="4" customFormat="1" ht="15.6" thickTop="1" thickBot="1" x14ac:dyDescent="0.35">
      <c r="A22" s="2" t="s">
        <v>3</v>
      </c>
      <c r="B22" s="2"/>
      <c r="C22" s="13">
        <f>((C19-E17)/E17)</f>
        <v>0.14334470989761092</v>
      </c>
      <c r="D22" s="7"/>
      <c r="E22" s="7"/>
      <c r="F22" s="2"/>
      <c r="G22" s="13">
        <f>((G19-I17)/I17)-0.1%</f>
        <v>0.17166187050359707</v>
      </c>
      <c r="H22" s="7"/>
      <c r="I22" s="7"/>
    </row>
    <row r="23" spans="1:9" s="4" customFormat="1" ht="15" thickTop="1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9" s="4" customFormat="1" x14ac:dyDescent="0.3">
      <c r="A24" s="6" t="s">
        <v>10</v>
      </c>
      <c r="B24" s="2"/>
      <c r="C24" s="7"/>
      <c r="D24" s="7"/>
      <c r="E24" s="7"/>
      <c r="F24" s="2"/>
      <c r="G24" s="7"/>
      <c r="H24" s="7"/>
      <c r="I24" s="7"/>
    </row>
    <row r="25" spans="1:9" s="4" customFormat="1" ht="15" thickBot="1" x14ac:dyDescent="0.35">
      <c r="A25" s="2" t="s">
        <v>1</v>
      </c>
      <c r="B25" s="2"/>
      <c r="C25" s="8">
        <v>179.14</v>
      </c>
      <c r="D25" s="8"/>
      <c r="E25" s="9">
        <v>153.69999999999999</v>
      </c>
      <c r="F25" s="10"/>
      <c r="G25" s="8">
        <v>174.27</v>
      </c>
      <c r="H25" s="8"/>
      <c r="I25" s="9">
        <v>142.83000000000001</v>
      </c>
    </row>
    <row r="26" spans="1:9" s="4" customFormat="1" ht="15" customHeight="1" thickTop="1" x14ac:dyDescent="0.3">
      <c r="A26" s="2" t="s">
        <v>8</v>
      </c>
      <c r="B26" s="2"/>
      <c r="C26" s="11">
        <v>-1.07</v>
      </c>
      <c r="D26" s="8"/>
      <c r="E26" s="8"/>
      <c r="F26" s="10"/>
      <c r="G26" s="11">
        <v>-0.62</v>
      </c>
      <c r="H26" s="8"/>
      <c r="I26" s="8"/>
    </row>
    <row r="27" spans="1:9" s="4" customFormat="1" ht="15" thickBot="1" x14ac:dyDescent="0.35">
      <c r="A27" s="2" t="s">
        <v>11</v>
      </c>
      <c r="B27" s="2"/>
      <c r="C27" s="12">
        <f>C25+C26</f>
        <v>178.07</v>
      </c>
      <c r="D27" s="8"/>
      <c r="E27" s="8"/>
      <c r="F27" s="10"/>
      <c r="G27" s="12">
        <f>G25+G26</f>
        <v>173.65</v>
      </c>
      <c r="H27" s="8"/>
      <c r="I27" s="8"/>
    </row>
    <row r="28" spans="1:9" s="4" customFormat="1" ht="15" thickTop="1" x14ac:dyDescent="0.3">
      <c r="A28" s="2"/>
      <c r="B28" s="2"/>
      <c r="C28" s="7"/>
      <c r="D28" s="7"/>
      <c r="E28" s="7"/>
      <c r="F28" s="2"/>
      <c r="G28" s="7"/>
      <c r="H28" s="7"/>
      <c r="I28" s="7"/>
    </row>
    <row r="29" spans="1:9" s="4" customFormat="1" ht="15" thickBot="1" x14ac:dyDescent="0.35">
      <c r="A29" s="2" t="s">
        <v>2</v>
      </c>
      <c r="B29" s="2"/>
      <c r="C29" s="13">
        <f>(C25-E25)/E25</f>
        <v>0.16551724137931034</v>
      </c>
      <c r="D29" s="7"/>
      <c r="E29" s="7"/>
      <c r="F29" s="2"/>
      <c r="G29" s="13">
        <f>(G25-I25)/I25</f>
        <v>0.22012182314639778</v>
      </c>
      <c r="H29" s="7"/>
      <c r="I29" s="7"/>
    </row>
    <row r="30" spans="1:9" s="4" customFormat="1" ht="15.6" thickTop="1" thickBot="1" x14ac:dyDescent="0.35">
      <c r="A30" s="2" t="s">
        <v>3</v>
      </c>
      <c r="B30" s="2"/>
      <c r="C30" s="13">
        <f>(C27-E25)/E25</f>
        <v>0.15855562784645416</v>
      </c>
      <c r="D30" s="7"/>
      <c r="E30" s="7"/>
      <c r="F30" s="2"/>
      <c r="G30" s="13">
        <f>(G27-I25)/I25</f>
        <v>0.21578099838969397</v>
      </c>
      <c r="H30" s="7"/>
      <c r="I30" s="7"/>
    </row>
    <row r="31" spans="1:9" ht="15" thickTop="1" x14ac:dyDescent="0.3"/>
  </sheetData>
  <mergeCells count="4">
    <mergeCell ref="C13:E13"/>
    <mergeCell ref="G13:I13"/>
    <mergeCell ref="C14:E14"/>
    <mergeCell ref="G14:I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September 30, 2024</vt:lpstr>
      <vt:lpstr>December 31, 2023</vt:lpstr>
    </vt:vector>
  </TitlesOfParts>
  <Company>Martin Marietta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Deehan</dc:creator>
  <cp:lastModifiedBy>Suzanne Osberg</cp:lastModifiedBy>
  <cp:lastPrinted>2022-10-27T19:01:23Z</cp:lastPrinted>
  <dcterms:created xsi:type="dcterms:W3CDTF">2022-02-09T22:15:12Z</dcterms:created>
  <dcterms:modified xsi:type="dcterms:W3CDTF">2024-10-28T20:35:58Z</dcterms:modified>
</cp:coreProperties>
</file>